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LCR Meter\"/>
    </mc:Choice>
  </mc:AlternateContent>
  <xr:revisionPtr revIDLastSave="0" documentId="13_ncr:1_{38C37BFB-EE4A-4E4B-AA41-7E9A199BA731}" xr6:coauthVersionLast="47" xr6:coauthVersionMax="47" xr10:uidLastSave="{00000000-0000-0000-0000-000000000000}"/>
  <bookViews>
    <workbookView xWindow="3900" yWindow="3900" windowWidth="25980" windowHeight="17970" xr2:uid="{00000000-000D-0000-FFFF-FFFF00000000}"/>
  </bookViews>
  <sheets>
    <sheet name="DATA" sheetId="1" r:id="rId1"/>
    <sheet name="DATA(A-E)" sheetId="4" r:id="rId2"/>
    <sheet name="DATA(1-4)" sheetId="5" r:id="rId3"/>
    <sheet name="SEQ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5" l="1"/>
  <c r="D25" i="5"/>
  <c r="E25" i="5"/>
  <c r="F25" i="5"/>
  <c r="C25" i="5"/>
  <c r="G24" i="5"/>
  <c r="D24" i="5"/>
  <c r="E24" i="5"/>
  <c r="F24" i="5"/>
  <c r="C24" i="5"/>
  <c r="C21" i="5" l="1"/>
  <c r="C20" i="5"/>
  <c r="C15" i="5"/>
  <c r="C16" i="5"/>
  <c r="C17" i="5"/>
  <c r="C18" i="5"/>
  <c r="C13" i="5"/>
  <c r="C14" i="5"/>
  <c r="C12" i="5"/>
  <c r="C11" i="5"/>
  <c r="C9" i="5"/>
  <c r="M26" i="2"/>
  <c r="E25" i="4"/>
  <c r="E24" i="4"/>
  <c r="C25" i="4"/>
  <c r="C24" i="4"/>
  <c r="C22" i="4"/>
  <c r="C21" i="4"/>
  <c r="C19" i="4"/>
  <c r="C18" i="4"/>
  <c r="C16" i="4"/>
  <c r="C15" i="4"/>
  <c r="C14" i="4"/>
  <c r="C13" i="4"/>
  <c r="C12" i="4"/>
  <c r="C11" i="4"/>
  <c r="C9" i="4"/>
  <c r="E25" i="1" l="1"/>
  <c r="E24" i="1"/>
  <c r="C25" i="1"/>
  <c r="C24" i="1"/>
  <c r="C22" i="1" l="1"/>
  <c r="C21" i="1"/>
  <c r="C19" i="1" l="1"/>
  <c r="C18" i="1"/>
  <c r="C9" i="1"/>
  <c r="C11" i="1"/>
  <c r="C12" i="1" l="1"/>
  <c r="C13" i="1"/>
  <c r="C14" i="1"/>
  <c r="C15" i="1"/>
  <c r="C16" i="1"/>
</calcChain>
</file>

<file path=xl/sharedStrings.xml><?xml version="1.0" encoding="utf-8"?>
<sst xmlns="http://schemas.openxmlformats.org/spreadsheetml/2006/main" count="212" uniqueCount="100">
  <si>
    <t>:CIRCuit:ANALysis:RESult? L1</t>
    <phoneticPr fontId="1"/>
  </si>
  <si>
    <t>#JMP(SEQ!B5)</t>
    <phoneticPr fontId="1"/>
  </si>
  <si>
    <t>#DISP(OFF)</t>
    <phoneticPr fontId="1"/>
  </si>
  <si>
    <t>L1</t>
    <phoneticPr fontId="1"/>
  </si>
  <si>
    <t>:CIRCuit:ANALysis:RESult? R1</t>
    <phoneticPr fontId="1"/>
  </si>
  <si>
    <t>:CIRCuit:ANALysis:RESult? C1</t>
    <phoneticPr fontId="1"/>
  </si>
  <si>
    <t>:CIRCuit:ANALysis:RESult? C0</t>
    <phoneticPr fontId="1"/>
  </si>
  <si>
    <t>:CIRCuit:ANALysis:RESult? Qm</t>
    <phoneticPr fontId="1"/>
  </si>
  <si>
    <t>:CIRCuit:ANALysis:RESult? K</t>
    <phoneticPr fontId="1"/>
  </si>
  <si>
    <t>R1</t>
    <phoneticPr fontId="1"/>
  </si>
  <si>
    <t>C1</t>
    <phoneticPr fontId="1"/>
  </si>
  <si>
    <t>C0</t>
    <phoneticPr fontId="1"/>
  </si>
  <si>
    <t>Qm</t>
    <phoneticPr fontId="1"/>
  </si>
  <si>
    <t>K</t>
    <phoneticPr fontId="1"/>
  </si>
  <si>
    <t>#</t>
    <phoneticPr fontId="1"/>
  </si>
  <si>
    <t>#OW</t>
    <phoneticPr fontId="1"/>
  </si>
  <si>
    <t>#JMP(SEQ!E5)</t>
    <phoneticPr fontId="1"/>
  </si>
  <si>
    <t>:CIRCuit:ANALysis:MODel?</t>
  </si>
  <si>
    <t>MODEL</t>
    <phoneticPr fontId="1"/>
  </si>
  <si>
    <t>Ω</t>
    <phoneticPr fontId="1"/>
  </si>
  <si>
    <t>F</t>
    <phoneticPr fontId="1"/>
  </si>
  <si>
    <t>H</t>
    <phoneticPr fontId="1"/>
  </si>
  <si>
    <t>:HEAD OFF</t>
    <phoneticPr fontId="1"/>
  </si>
  <si>
    <t>:MEASure:ANALysis:PHASe:ZERO? RESonant</t>
  </si>
  <si>
    <t>:MEASure:ANALysis:PHASe:ZERO? ANTIresonant</t>
    <phoneticPr fontId="1"/>
  </si>
  <si>
    <t>Hz</t>
    <phoneticPr fontId="1"/>
  </si>
  <si>
    <t>:MEASure:ANALysis:DELTa?</t>
    <phoneticPr fontId="1"/>
  </si>
  <si>
    <t>PARA1 ⊿</t>
    <phoneticPr fontId="1"/>
  </si>
  <si>
    <t>PARA2 ⊿</t>
    <phoneticPr fontId="1"/>
  </si>
  <si>
    <t>fr</t>
    <phoneticPr fontId="1"/>
  </si>
  <si>
    <t>fa</t>
    <phoneticPr fontId="1"/>
  </si>
  <si>
    <t>#SUB(E2)</t>
    <phoneticPr fontId="1"/>
  </si>
  <si>
    <t>fs</t>
    <phoneticPr fontId="1"/>
  </si>
  <si>
    <t>:MEASure:ANALysis:PEAK? G, LMAX</t>
  </si>
  <si>
    <t>Hz</t>
    <phoneticPr fontId="1"/>
  </si>
  <si>
    <t>fp</t>
    <phoneticPr fontId="1"/>
  </si>
  <si>
    <t>:MEASure:ANALysis:PEAK? RS, LMAX</t>
    <phoneticPr fontId="1"/>
  </si>
  <si>
    <t>Ω</t>
    <phoneticPr fontId="1"/>
  </si>
  <si>
    <t>S</t>
    <phoneticPr fontId="1"/>
  </si>
  <si>
    <t>:MEASure:ANALysis:PEAK? Z, LMIN</t>
    <phoneticPr fontId="1"/>
  </si>
  <si>
    <t>:MEASure:ANALysis:PEAK? Z, LMAX</t>
    <phoneticPr fontId="1"/>
  </si>
  <si>
    <t>fr</t>
    <phoneticPr fontId="1"/>
  </si>
  <si>
    <t>fa</t>
    <phoneticPr fontId="1"/>
  </si>
  <si>
    <t>fm</t>
    <phoneticPr fontId="1"/>
  </si>
  <si>
    <t>fn</t>
    <phoneticPr fontId="1"/>
  </si>
  <si>
    <t>f1</t>
    <phoneticPr fontId="1"/>
  </si>
  <si>
    <t>:MEASure:ANALysis:PEAK? B, LMAX</t>
    <phoneticPr fontId="1"/>
  </si>
  <si>
    <t>f2</t>
    <phoneticPr fontId="1"/>
  </si>
  <si>
    <t>:MEASure:ANALysis:PEAK? B, LMIN</t>
    <phoneticPr fontId="1"/>
  </si>
  <si>
    <t>[A～E]</t>
    <phoneticPr fontId="1"/>
  </si>
  <si>
    <t>#</t>
    <phoneticPr fontId="1"/>
  </si>
  <si>
    <t>#JMP(SEQ!K5)</t>
    <phoneticPr fontId="1"/>
  </si>
  <si>
    <t>:CIRCuit:ANALysis:MODel:ELECtric?</t>
    <phoneticPr fontId="1"/>
  </si>
  <si>
    <t>E</t>
  </si>
  <si>
    <t>:MEASure:ANALysis:PHASe:ZERO? RESonant</t>
    <phoneticPr fontId="1"/>
  </si>
  <si>
    <t>#CLEAR(C11:C21)</t>
    <phoneticPr fontId="1"/>
  </si>
  <si>
    <t>#CLEAR(C23:D30)</t>
    <phoneticPr fontId="1"/>
  </si>
  <si>
    <t>#JMP(SEQ!H5)</t>
    <phoneticPr fontId="1"/>
  </si>
  <si>
    <t>(IM3570, IM758x)</t>
    <phoneticPr fontId="1"/>
  </si>
  <si>
    <t>(IM3590 A-E)</t>
    <phoneticPr fontId="1"/>
  </si>
  <si>
    <t>#CLEAR(I11:I21)</t>
    <phoneticPr fontId="1"/>
  </si>
  <si>
    <t>#CLEAR(I23:J30)</t>
    <phoneticPr fontId="1"/>
  </si>
  <si>
    <t>[1～4]</t>
    <phoneticPr fontId="1"/>
  </si>
  <si>
    <t>:CIRCuit:ANALysis:MODel:CHEMical?</t>
    <phoneticPr fontId="1"/>
  </si>
  <si>
    <t>IM3590</t>
    <phoneticPr fontId="1"/>
  </si>
  <si>
    <t>:CIRCuit:ANALysis:RESult? RS</t>
    <phoneticPr fontId="1"/>
  </si>
  <si>
    <t>:CIRCuit:ANALysis:RESult? R2</t>
    <phoneticPr fontId="1"/>
  </si>
  <si>
    <t>:MEASure:ANALysis:CIRCle? 1</t>
    <phoneticPr fontId="1"/>
  </si>
  <si>
    <t>:MEASure:ANALysis:CIRCle? 2</t>
    <phoneticPr fontId="1"/>
  </si>
  <si>
    <t>:MEASure:ANALysis:OMEGa? 1</t>
    <phoneticPr fontId="1"/>
  </si>
  <si>
    <t>:MEASure:ANALysis:OMEGa? 2</t>
  </si>
  <si>
    <t>#</t>
    <phoneticPr fontId="1"/>
  </si>
  <si>
    <t>:CIRCuit:ANALysis:RESult? P1</t>
    <phoneticPr fontId="1"/>
  </si>
  <si>
    <t>:CIRCuit:ANALysis:RESult? T1</t>
    <phoneticPr fontId="1"/>
  </si>
  <si>
    <t>:CIRCuit:ANALysis:RESult? P2</t>
    <phoneticPr fontId="1"/>
  </si>
  <si>
    <t>:CIRCuit:ANALysis:RESult? T2</t>
    <phoneticPr fontId="1"/>
  </si>
  <si>
    <t>#CLEAR(N22:Q27)</t>
    <phoneticPr fontId="1"/>
  </si>
  <si>
    <t>#CLEAR(N11:N28)</t>
    <phoneticPr fontId="1"/>
  </si>
  <si>
    <t>(IM3590 1-4)</t>
    <phoneticPr fontId="1"/>
  </si>
  <si>
    <t>#JMP(SEQ!M5)</t>
    <phoneticPr fontId="1"/>
  </si>
  <si>
    <t>#JMP(SEQ!P5)</t>
    <phoneticPr fontId="1"/>
  </si>
  <si>
    <t>RS</t>
    <phoneticPr fontId="1"/>
  </si>
  <si>
    <t>R2</t>
    <phoneticPr fontId="1"/>
  </si>
  <si>
    <t>P1</t>
    <phoneticPr fontId="1"/>
  </si>
  <si>
    <t>P2</t>
    <phoneticPr fontId="1"/>
  </si>
  <si>
    <t>T1(C1)</t>
    <phoneticPr fontId="1"/>
  </si>
  <si>
    <t>T2(C2)</t>
    <phoneticPr fontId="1"/>
  </si>
  <si>
    <t>(F)</t>
    <phoneticPr fontId="1"/>
  </si>
  <si>
    <t>ω</t>
    <phoneticPr fontId="1"/>
  </si>
  <si>
    <t>Circle1</t>
    <phoneticPr fontId="1"/>
  </si>
  <si>
    <t>Circle2</t>
    <phoneticPr fontId="1"/>
  </si>
  <si>
    <t>Equivalent Circuit Analysis Resilts</t>
    <phoneticPr fontId="1"/>
  </si>
  <si>
    <t># get resilt</t>
    <phoneticPr fontId="3"/>
  </si>
  <si>
    <t># data clear</t>
  </si>
  <si>
    <t>resonance</t>
    <phoneticPr fontId="1"/>
  </si>
  <si>
    <t>antiresonance</t>
    <phoneticPr fontId="1"/>
  </si>
  <si>
    <t>series resonance</t>
    <phoneticPr fontId="1"/>
  </si>
  <si>
    <t>parallel resonance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</si>
  <si>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scheme val="minor"/>
      </rPr>
      <t>Data clear</t>
    </r>
    <phoneticPr fontId="3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</si>
  <si>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scheme val="minor"/>
      </rPr>
      <t>Get result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</si>
</sst>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.0#########E+00"/>
  </numFmts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11"/>
      <color theme="9" tint="-0.24997711111789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76" fontId="0" fillId="0" borderId="0" xfId="0" applyNumberFormat="1"/>
    <xf numFmtId="0" fontId="0" fillId="2" borderId="1" xfId="0" applyFill="1" applyBorder="1" applyAlignment="1">
      <alignment vertical="center"/>
    </xf>
    <xf numFmtId="0" fontId="0" fillId="0" borderId="0" xfId="0" applyAlignment="1">
      <alignment horizontal="right"/>
    </xf>
    <xf numFmtId="0" fontId="4" fillId="0" borderId="0" xfId="0" applyFont="1"/>
    <xf numFmtId="0" fontId="5" fillId="0" borderId="0" xfId="0" applyFont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33</xdr:row>
      <xdr:rowOff>66675</xdr:rowOff>
    </xdr:from>
    <xdr:to>
      <xdr:col>3</xdr:col>
      <xdr:colOff>38100</xdr:colOff>
      <xdr:row>53</xdr:row>
      <xdr:rowOff>104774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9DC43EB9-644B-459C-B9A9-60CB0AE0B5EC}"/>
            </a:ext>
          </a:extLst>
        </xdr:cNvPr>
        <xdr:cNvGrpSpPr/>
      </xdr:nvGrpSpPr>
      <xdr:grpSpPr>
        <a:xfrm>
          <a:off x="742950" y="7943850"/>
          <a:ext cx="4419600" cy="4800599"/>
          <a:chOff x="5781675" y="266700"/>
          <a:chExt cx="4419600" cy="4800599"/>
        </a:xfrm>
      </xdr:grpSpPr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C10560F1-F5B7-392A-E98D-9A962714F4CA}"/>
              </a:ext>
            </a:extLst>
          </xdr:cNvPr>
          <xdr:cNvSpPr/>
        </xdr:nvSpPr>
        <xdr:spPr>
          <a:xfrm>
            <a:off x="5781675" y="266700"/>
            <a:ext cx="4419600" cy="480059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１．設定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－１．コンマとセミコロンで分割を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ON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にする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２．動作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－１．緑色付きセルにカーソルを移動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－２．コマンド送受信ボタンを押す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本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Excel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は制御の参考として作成したものであり、動作の保証およびサポートをするものではありません。</a:t>
            </a:r>
          </a:p>
        </xdr:txBody>
      </xdr:sp>
      <xdr:pic>
        <xdr:nvPicPr>
          <xdr:cNvPr id="10" name="図 9">
            <a:extLst>
              <a:ext uri="{FF2B5EF4-FFF2-40B4-BE49-F238E27FC236}">
                <a16:creationId xmlns:a16="http://schemas.microsoft.com/office/drawing/2014/main" id="{39C86A64-04CE-3EC5-979F-5F247604E3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34075" y="904875"/>
            <a:ext cx="41338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図 10">
            <a:extLst>
              <a:ext uri="{FF2B5EF4-FFF2-40B4-BE49-F238E27FC236}">
                <a16:creationId xmlns:a16="http://schemas.microsoft.com/office/drawing/2014/main" id="{45FFBFB1-ACE5-7281-5648-F87E6F039BD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15075" y="279082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>
            <a:extLst>
              <a:ext uri="{FF2B5EF4-FFF2-40B4-BE49-F238E27FC236}">
                <a16:creationId xmlns:a16="http://schemas.microsoft.com/office/drawing/2014/main" id="{059220CB-EF07-0614-AA46-A04F089B25C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81750" y="3390900"/>
            <a:ext cx="438150" cy="676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3</xdr:col>
      <xdr:colOff>295275</xdr:colOff>
      <xdr:row>33</xdr:row>
      <xdr:rowOff>76200</xdr:rowOff>
    </xdr:from>
    <xdr:to>
      <xdr:col>7</xdr:col>
      <xdr:colOff>923925</xdr:colOff>
      <xdr:row>53</xdr:row>
      <xdr:rowOff>114299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0E2AFA6-8BEF-4DA8-B0F2-8B5B7332E864}"/>
            </a:ext>
          </a:extLst>
        </xdr:cNvPr>
        <xdr:cNvGrpSpPr/>
      </xdr:nvGrpSpPr>
      <xdr:grpSpPr>
        <a:xfrm>
          <a:off x="5419725" y="7953375"/>
          <a:ext cx="4419600" cy="4800599"/>
          <a:chOff x="5610225" y="10039350"/>
          <a:chExt cx="4419600" cy="480059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B9BEF9D4-215E-F1AB-03F9-8C5A8ED15DF2}"/>
              </a:ext>
            </a:extLst>
          </xdr:cNvPr>
          <xdr:cNvSpPr/>
        </xdr:nvSpPr>
        <xdr:spPr>
          <a:xfrm>
            <a:off x="5610225" y="10039350"/>
            <a:ext cx="4419600" cy="480059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1.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Setting</a:t>
            </a:r>
          </a:p>
          <a:p>
            <a:pPr algn="l"/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 -1. Split by COMMA and SEMICOLON</a:t>
            </a: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2. Operation</a:t>
            </a: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-1. Move the cursor to the green cell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-2. Press start button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This Excel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was created as a control reference, and its operation is not guaranteed or supported.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  <xdr:pic>
        <xdr:nvPicPr>
          <xdr:cNvPr id="4" name="図 3">
            <a:extLst>
              <a:ext uri="{FF2B5EF4-FFF2-40B4-BE49-F238E27FC236}">
                <a16:creationId xmlns:a16="http://schemas.microsoft.com/office/drawing/2014/main" id="{58F4F6DC-865A-F96D-2705-373298EB89A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34075" y="123729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2">
            <a:extLst>
              <a:ext uri="{FF2B5EF4-FFF2-40B4-BE49-F238E27FC236}">
                <a16:creationId xmlns:a16="http://schemas.microsoft.com/office/drawing/2014/main" id="{D6E7A257-1E32-25F6-389F-B63A9EE363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76900" y="10515600"/>
            <a:ext cx="4314825" cy="12045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10">
            <a:extLst>
              <a:ext uri="{FF2B5EF4-FFF2-40B4-BE49-F238E27FC236}">
                <a16:creationId xmlns:a16="http://schemas.microsoft.com/office/drawing/2014/main" id="{6A320C25-5662-C22E-33D7-F3FB17BB86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81700" y="13087350"/>
            <a:ext cx="3333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/>
  </sheetViews>
  <sheetFormatPr defaultRowHeight="18.75" x14ac:dyDescent="0.4"/>
  <cols>
    <col min="1" max="1" width="9" customWidth="1"/>
    <col min="2" max="2" width="9.875" bestFit="1" customWidth="1"/>
    <col min="3" max="3" width="15" customWidth="1"/>
    <col min="4" max="4" width="9" customWidth="1"/>
    <col min="5" max="5" width="13.375" bestFit="1" customWidth="1"/>
    <col min="6" max="6" width="9" customWidth="1"/>
  </cols>
  <sheetData>
    <row r="1" spans="1:6" ht="19.5" thickBot="1" x14ac:dyDescent="0.45">
      <c r="A1" s="1" t="s">
        <v>91</v>
      </c>
    </row>
    <row r="2" spans="1:6" ht="19.5" thickBot="1" x14ac:dyDescent="0.45">
      <c r="A2" t="s">
        <v>58</v>
      </c>
      <c r="C2" s="3" t="s">
        <v>99</v>
      </c>
      <c r="E2" s="3" t="s">
        <v>98</v>
      </c>
    </row>
    <row r="3" spans="1:6" x14ac:dyDescent="0.4">
      <c r="C3" t="s">
        <v>2</v>
      </c>
      <c r="E3" t="s">
        <v>2</v>
      </c>
    </row>
    <row r="4" spans="1:6" x14ac:dyDescent="0.4">
      <c r="C4" t="s">
        <v>31</v>
      </c>
      <c r="E4" t="s">
        <v>16</v>
      </c>
    </row>
    <row r="5" spans="1:6" x14ac:dyDescent="0.4">
      <c r="C5" t="s">
        <v>1</v>
      </c>
    </row>
    <row r="8" spans="1:6" x14ac:dyDescent="0.4">
      <c r="C8" s="2"/>
    </row>
    <row r="9" spans="1:6" x14ac:dyDescent="0.4">
      <c r="B9" s="7" t="s">
        <v>18</v>
      </c>
      <c r="C9" t="str">
        <f>SEQ!C11</f>
        <v>E</v>
      </c>
    </row>
    <row r="10" spans="1:6" x14ac:dyDescent="0.4">
      <c r="C10" s="2"/>
      <c r="F10" s="5"/>
    </row>
    <row r="11" spans="1:6" x14ac:dyDescent="0.4">
      <c r="B11" s="7" t="s">
        <v>9</v>
      </c>
      <c r="C11" s="2">
        <f>SEQ!C13</f>
        <v>2712771</v>
      </c>
      <c r="D11" t="s">
        <v>19</v>
      </c>
      <c r="F11" s="5"/>
    </row>
    <row r="12" spans="1:6" x14ac:dyDescent="0.4">
      <c r="B12" s="7" t="s">
        <v>10</v>
      </c>
      <c r="C12" s="2">
        <f>SEQ!C14</f>
        <v>2.3256079999999999E-15</v>
      </c>
      <c r="D12" t="s">
        <v>20</v>
      </c>
      <c r="F12" s="5"/>
    </row>
    <row r="13" spans="1:6" x14ac:dyDescent="0.4">
      <c r="B13" s="7" t="s">
        <v>3</v>
      </c>
      <c r="C13" s="2">
        <f>SEQ!C15</f>
        <v>5.8465829999999999</v>
      </c>
      <c r="D13" t="s">
        <v>21</v>
      </c>
      <c r="F13" s="5"/>
    </row>
    <row r="14" spans="1:6" x14ac:dyDescent="0.4">
      <c r="B14" s="7" t="s">
        <v>11</v>
      </c>
      <c r="C14" s="2">
        <f>SEQ!C16</f>
        <v>-2.3256079999999999E-15</v>
      </c>
      <c r="D14" t="s">
        <v>20</v>
      </c>
      <c r="F14" s="5"/>
    </row>
    <row r="15" spans="1:6" x14ac:dyDescent="0.4">
      <c r="B15" s="7" t="s">
        <v>12</v>
      </c>
      <c r="C15" s="2">
        <f>SEQ!C17</f>
        <v>18.482880000000002</v>
      </c>
      <c r="F15" s="5"/>
    </row>
    <row r="16" spans="1:6" x14ac:dyDescent="0.4">
      <c r="B16" s="7" t="s">
        <v>13</v>
      </c>
      <c r="C16" s="2">
        <f>SEQ!C18</f>
        <v>2.363963</v>
      </c>
      <c r="E16" s="4"/>
      <c r="F16" s="5"/>
    </row>
    <row r="17" spans="2:7" x14ac:dyDescent="0.4">
      <c r="C17" s="2"/>
    </row>
    <row r="18" spans="2:7" x14ac:dyDescent="0.4">
      <c r="B18" s="7" t="s">
        <v>29</v>
      </c>
      <c r="C18" s="2">
        <f>SEQ!C20</f>
        <v>1567400</v>
      </c>
      <c r="D18" t="s">
        <v>25</v>
      </c>
      <c r="G18" t="s">
        <v>94</v>
      </c>
    </row>
    <row r="19" spans="2:7" x14ac:dyDescent="0.4">
      <c r="B19" s="7" t="s">
        <v>30</v>
      </c>
      <c r="C19" s="2">
        <f>SEQ!C21</f>
        <v>237.48</v>
      </c>
      <c r="D19" t="s">
        <v>25</v>
      </c>
      <c r="G19" t="s">
        <v>95</v>
      </c>
    </row>
    <row r="20" spans="2:7" x14ac:dyDescent="0.4">
      <c r="C20" s="2"/>
    </row>
    <row r="21" spans="2:7" x14ac:dyDescent="0.4">
      <c r="B21" s="7" t="s">
        <v>27</v>
      </c>
      <c r="C21" s="2">
        <f>SEQ!C23</f>
        <v>1048761000000000</v>
      </c>
    </row>
    <row r="22" spans="2:7" x14ac:dyDescent="0.4">
      <c r="B22" s="7" t="s">
        <v>28</v>
      </c>
      <c r="C22" s="2">
        <f>SEQ!D23</f>
        <v>86.165319999999994</v>
      </c>
    </row>
    <row r="24" spans="2:7" x14ac:dyDescent="0.4">
      <c r="B24" s="7" t="s">
        <v>32</v>
      </c>
      <c r="C24" s="2">
        <f>SEQ!C25</f>
        <v>1364900</v>
      </c>
      <c r="D24" t="s">
        <v>34</v>
      </c>
      <c r="E24" s="2">
        <f>SEQ!D25</f>
        <v>3.6862669999999998E-7</v>
      </c>
      <c r="F24" t="s">
        <v>38</v>
      </c>
      <c r="G24" t="s">
        <v>96</v>
      </c>
    </row>
    <row r="25" spans="2:7" x14ac:dyDescent="0.4">
      <c r="B25" s="7" t="s">
        <v>35</v>
      </c>
      <c r="C25" s="2">
        <f>SEQ!C26</f>
        <v>191.4</v>
      </c>
      <c r="D25" t="s">
        <v>34</v>
      </c>
      <c r="E25" s="2">
        <f>SEQ!D26</f>
        <v>35589180000</v>
      </c>
      <c r="F25" t="s">
        <v>37</v>
      </c>
      <c r="G25" t="s">
        <v>97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77117-EFA9-45F6-A31C-A32DFC390C7D}">
  <dimension ref="A1:G25"/>
  <sheetViews>
    <sheetView workbookViewId="0">
      <selection activeCell="C2" sqref="C2"/>
    </sheetView>
  </sheetViews>
  <sheetFormatPr defaultRowHeight="18.75" x14ac:dyDescent="0.4"/>
  <cols>
    <col min="1" max="1" width="9" customWidth="1"/>
    <col min="2" max="2" width="9.875" bestFit="1" customWidth="1"/>
    <col min="3" max="3" width="15" customWidth="1"/>
    <col min="4" max="4" width="9" customWidth="1"/>
    <col min="5" max="5" width="13.375" bestFit="1" customWidth="1"/>
    <col min="6" max="6" width="9" customWidth="1"/>
  </cols>
  <sheetData>
    <row r="1" spans="1:6" ht="19.5" thickBot="1" x14ac:dyDescent="0.45">
      <c r="A1" s="1" t="s">
        <v>91</v>
      </c>
    </row>
    <row r="2" spans="1:6" ht="19.5" thickBot="1" x14ac:dyDescent="0.45">
      <c r="A2" t="s">
        <v>59</v>
      </c>
      <c r="C2" s="3" t="s">
        <v>99</v>
      </c>
      <c r="E2" s="3" t="s">
        <v>98</v>
      </c>
    </row>
    <row r="3" spans="1:6" x14ac:dyDescent="0.4">
      <c r="C3" t="s">
        <v>2</v>
      </c>
      <c r="E3" t="s">
        <v>2</v>
      </c>
    </row>
    <row r="4" spans="1:6" x14ac:dyDescent="0.4">
      <c r="C4" t="s">
        <v>31</v>
      </c>
      <c r="E4" t="s">
        <v>51</v>
      </c>
    </row>
    <row r="5" spans="1:6" x14ac:dyDescent="0.4">
      <c r="C5" t="s">
        <v>57</v>
      </c>
    </row>
    <row r="8" spans="1:6" x14ac:dyDescent="0.4">
      <c r="C8" s="2"/>
    </row>
    <row r="9" spans="1:6" x14ac:dyDescent="0.4">
      <c r="B9" s="7" t="s">
        <v>18</v>
      </c>
      <c r="C9" t="str">
        <f>SEQ!I11</f>
        <v>E</v>
      </c>
    </row>
    <row r="10" spans="1:6" x14ac:dyDescent="0.4">
      <c r="C10" s="2"/>
      <c r="F10" s="5"/>
    </row>
    <row r="11" spans="1:6" x14ac:dyDescent="0.4">
      <c r="B11" s="7" t="s">
        <v>9</v>
      </c>
      <c r="C11" s="2">
        <f>SEQ!I13</f>
        <v>1907.48</v>
      </c>
      <c r="D11" t="s">
        <v>19</v>
      </c>
      <c r="F11" s="5"/>
    </row>
    <row r="12" spans="1:6" x14ac:dyDescent="0.4">
      <c r="B12" s="7" t="s">
        <v>10</v>
      </c>
      <c r="C12" s="2">
        <f>SEQ!I14</f>
        <v>8.7969700000000005E-10</v>
      </c>
      <c r="D12" t="s">
        <v>20</v>
      </c>
      <c r="F12" s="5"/>
    </row>
    <row r="13" spans="1:6" x14ac:dyDescent="0.4">
      <c r="B13" s="7" t="s">
        <v>3</v>
      </c>
      <c r="C13" s="2">
        <f>SEQ!I15</f>
        <v>1.4738800000000001</v>
      </c>
      <c r="D13" t="s">
        <v>21</v>
      </c>
      <c r="F13" s="5"/>
    </row>
    <row r="14" spans="1:6" x14ac:dyDescent="0.4">
      <c r="B14" s="7" t="s">
        <v>11</v>
      </c>
      <c r="C14" s="2">
        <f>SEQ!I16</f>
        <v>1.0585199999999999E-8</v>
      </c>
      <c r="D14" t="s">
        <v>20</v>
      </c>
      <c r="F14" s="5"/>
    </row>
    <row r="15" spans="1:6" x14ac:dyDescent="0.4">
      <c r="B15" s="7" t="s">
        <v>12</v>
      </c>
      <c r="C15" s="2">
        <f>SEQ!I17</f>
        <v>21.4588</v>
      </c>
      <c r="F15" s="5"/>
    </row>
    <row r="16" spans="1:6" x14ac:dyDescent="0.4">
      <c r="B16" s="7" t="s">
        <v>13</v>
      </c>
      <c r="C16" s="2">
        <f>SEQ!I18</f>
        <v>0.31199100000000002</v>
      </c>
      <c r="E16" s="4"/>
      <c r="F16" s="5"/>
    </row>
    <row r="17" spans="2:7" x14ac:dyDescent="0.4">
      <c r="C17" s="2"/>
    </row>
    <row r="18" spans="2:7" x14ac:dyDescent="0.4">
      <c r="B18" s="7" t="s">
        <v>29</v>
      </c>
      <c r="C18" s="2">
        <f>SEQ!I20</f>
        <v>4457.8999999999996</v>
      </c>
      <c r="D18" t="s">
        <v>25</v>
      </c>
      <c r="G18" t="s">
        <v>94</v>
      </c>
    </row>
    <row r="19" spans="2:7" x14ac:dyDescent="0.4">
      <c r="B19" s="7" t="s">
        <v>30</v>
      </c>
      <c r="C19" s="2">
        <f>SEQ!I21</f>
        <v>4536.7</v>
      </c>
      <c r="D19" t="s">
        <v>25</v>
      </c>
      <c r="G19" t="s">
        <v>95</v>
      </c>
    </row>
    <row r="20" spans="2:7" x14ac:dyDescent="0.4">
      <c r="C20" s="2"/>
    </row>
    <row r="21" spans="2:7" x14ac:dyDescent="0.4">
      <c r="B21" s="7" t="s">
        <v>27</v>
      </c>
      <c r="C21" s="2">
        <f>SEQ!I23</f>
        <v>266.505</v>
      </c>
    </row>
    <row r="22" spans="2:7" x14ac:dyDescent="0.4">
      <c r="B22" s="7" t="s">
        <v>28</v>
      </c>
      <c r="C22" s="2">
        <f>SEQ!J23</f>
        <v>2.3705699999999998</v>
      </c>
    </row>
    <row r="24" spans="2:7" x14ac:dyDescent="0.4">
      <c r="B24" s="7" t="s">
        <v>32</v>
      </c>
      <c r="C24" s="2">
        <f>SEQ!I25</f>
        <v>4420</v>
      </c>
      <c r="D24" t="s">
        <v>25</v>
      </c>
      <c r="E24" s="2">
        <f>SEQ!J25</f>
        <v>5.2425200000000001E-4</v>
      </c>
      <c r="F24" t="s">
        <v>38</v>
      </c>
      <c r="G24" t="s">
        <v>96</v>
      </c>
    </row>
    <row r="25" spans="2:7" x14ac:dyDescent="0.4">
      <c r="B25" s="7" t="s">
        <v>35</v>
      </c>
      <c r="C25" s="2">
        <f>SEQ!I26</f>
        <v>4600</v>
      </c>
      <c r="D25" t="s">
        <v>25</v>
      </c>
      <c r="E25" s="2">
        <f>SEQ!J26</f>
        <v>7775.32</v>
      </c>
      <c r="F25" t="s">
        <v>19</v>
      </c>
      <c r="G25" t="s">
        <v>97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392CB-7DA8-49A5-B453-9A2CD679CEBE}">
  <dimension ref="A1:G25"/>
  <sheetViews>
    <sheetView workbookViewId="0">
      <selection activeCell="C2" sqref="C2"/>
    </sheetView>
  </sheetViews>
  <sheetFormatPr defaultRowHeight="18.75" x14ac:dyDescent="0.4"/>
  <cols>
    <col min="1" max="1" width="9" customWidth="1"/>
    <col min="2" max="2" width="9.875" bestFit="1" customWidth="1"/>
    <col min="3" max="3" width="15" customWidth="1"/>
    <col min="4" max="7" width="13.375" customWidth="1"/>
  </cols>
  <sheetData>
    <row r="1" spans="1:6" ht="19.5" thickBot="1" x14ac:dyDescent="0.45">
      <c r="A1" s="1" t="s">
        <v>91</v>
      </c>
    </row>
    <row r="2" spans="1:6" ht="19.5" thickBot="1" x14ac:dyDescent="0.45">
      <c r="A2" t="s">
        <v>78</v>
      </c>
      <c r="C2" s="3" t="s">
        <v>99</v>
      </c>
      <c r="E2" s="3" t="s">
        <v>98</v>
      </c>
    </row>
    <row r="3" spans="1:6" x14ac:dyDescent="0.4">
      <c r="C3" t="s">
        <v>2</v>
      </c>
      <c r="E3" t="s">
        <v>2</v>
      </c>
    </row>
    <row r="4" spans="1:6" x14ac:dyDescent="0.4">
      <c r="C4" t="s">
        <v>31</v>
      </c>
      <c r="E4" t="s">
        <v>80</v>
      </c>
    </row>
    <row r="5" spans="1:6" x14ac:dyDescent="0.4">
      <c r="C5" t="s">
        <v>79</v>
      </c>
    </row>
    <row r="8" spans="1:6" x14ac:dyDescent="0.4">
      <c r="C8" s="2"/>
    </row>
    <row r="9" spans="1:6" x14ac:dyDescent="0.4">
      <c r="B9" s="7" t="s">
        <v>18</v>
      </c>
      <c r="C9">
        <f>SEQ!N11</f>
        <v>1</v>
      </c>
    </row>
    <row r="10" spans="1:6" x14ac:dyDescent="0.4">
      <c r="C10" s="2"/>
      <c r="F10" s="5"/>
    </row>
    <row r="11" spans="1:6" x14ac:dyDescent="0.4">
      <c r="B11" s="7" t="s">
        <v>3</v>
      </c>
      <c r="C11" s="2">
        <f>SEQ!N13</f>
        <v>1.4963999999999999E-5</v>
      </c>
      <c r="D11" t="s">
        <v>21</v>
      </c>
      <c r="F11" s="5"/>
    </row>
    <row r="12" spans="1:6" x14ac:dyDescent="0.4">
      <c r="B12" s="7" t="s">
        <v>81</v>
      </c>
      <c r="C12" s="2">
        <f>SEQ!N14</f>
        <v>-0.17463699999999999</v>
      </c>
      <c r="D12" t="s">
        <v>19</v>
      </c>
      <c r="F12" s="5"/>
    </row>
    <row r="13" spans="1:6" x14ac:dyDescent="0.4">
      <c r="B13" s="7" t="s">
        <v>9</v>
      </c>
      <c r="C13" s="2">
        <f>SEQ!N15</f>
        <v>55.901899999999998</v>
      </c>
      <c r="D13" t="s">
        <v>19</v>
      </c>
      <c r="F13" s="5"/>
    </row>
    <row r="14" spans="1:6" x14ac:dyDescent="0.4">
      <c r="B14" s="7" t="s">
        <v>82</v>
      </c>
      <c r="C14" s="2">
        <f>SEQ!N16</f>
        <v>0</v>
      </c>
      <c r="D14" t="s">
        <v>19</v>
      </c>
      <c r="F14" s="5"/>
    </row>
    <row r="15" spans="1:6" x14ac:dyDescent="0.4">
      <c r="B15" s="7" t="s">
        <v>83</v>
      </c>
      <c r="C15" s="2">
        <f>SEQ!N17</f>
        <v>1.05959</v>
      </c>
      <c r="F15" s="5"/>
    </row>
    <row r="16" spans="1:6" x14ac:dyDescent="0.4">
      <c r="B16" s="7" t="s">
        <v>85</v>
      </c>
      <c r="C16" s="2">
        <f>SEQ!N18</f>
        <v>1.6435000000000001E-7</v>
      </c>
      <c r="D16" t="s">
        <v>87</v>
      </c>
      <c r="E16" s="4"/>
      <c r="F16" s="5"/>
    </row>
    <row r="17" spans="2:7" x14ac:dyDescent="0.4">
      <c r="B17" s="7" t="s">
        <v>84</v>
      </c>
      <c r="C17" s="2">
        <f>SEQ!N19</f>
        <v>0</v>
      </c>
    </row>
    <row r="18" spans="2:7" x14ac:dyDescent="0.4">
      <c r="B18" s="7" t="s">
        <v>86</v>
      </c>
      <c r="C18" s="2">
        <f>SEQ!N20</f>
        <v>0</v>
      </c>
      <c r="D18" t="s">
        <v>87</v>
      </c>
    </row>
    <row r="19" spans="2:7" x14ac:dyDescent="0.4">
      <c r="C19" s="2"/>
    </row>
    <row r="20" spans="2:7" x14ac:dyDescent="0.4">
      <c r="B20" s="7" t="s">
        <v>27</v>
      </c>
      <c r="C20" s="2">
        <f>SEQ!N22</f>
        <v>552.96199999999999</v>
      </c>
    </row>
    <row r="21" spans="2:7" x14ac:dyDescent="0.4">
      <c r="B21" s="7" t="s">
        <v>28</v>
      </c>
      <c r="C21" s="2">
        <f>SEQ!O22</f>
        <v>5257.27</v>
      </c>
    </row>
    <row r="22" spans="2:7" x14ac:dyDescent="0.4">
      <c r="C22" s="2"/>
    </row>
    <row r="23" spans="2:7" x14ac:dyDescent="0.4">
      <c r="G23" s="8" t="s">
        <v>88</v>
      </c>
    </row>
    <row r="24" spans="2:7" x14ac:dyDescent="0.4">
      <c r="B24" s="7" t="s">
        <v>89</v>
      </c>
      <c r="C24" s="2">
        <f>SEQ!N24</f>
        <v>27.776</v>
      </c>
      <c r="D24" s="2">
        <f>SEQ!O24</f>
        <v>-3.2313999999999998</v>
      </c>
      <c r="E24" s="2">
        <f>SEQ!P24</f>
        <v>56.274000000000001</v>
      </c>
      <c r="F24" s="2">
        <f>SEQ!Q24</f>
        <v>-0.11509999999999999</v>
      </c>
      <c r="G24" s="2">
        <f>SEQ!N25</f>
        <v>108840</v>
      </c>
    </row>
    <row r="25" spans="2:7" x14ac:dyDescent="0.4">
      <c r="B25" s="7" t="s">
        <v>90</v>
      </c>
      <c r="C25" s="2">
        <f>SEQ!N27</f>
        <v>0</v>
      </c>
      <c r="D25" s="2">
        <f>SEQ!O27</f>
        <v>0</v>
      </c>
      <c r="E25" s="2">
        <f>SEQ!P27</f>
        <v>0</v>
      </c>
      <c r="F25" s="2">
        <f>SEQ!Q27</f>
        <v>0</v>
      </c>
      <c r="G25" s="2">
        <f>SEQ!N28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1A243-57DC-4621-B8E0-0C983FFEA5A2}">
  <dimension ref="A1:Q37"/>
  <sheetViews>
    <sheetView workbookViewId="0">
      <selection activeCell="D63" sqref="D63"/>
    </sheetView>
  </sheetViews>
  <sheetFormatPr defaultRowHeight="18.75" x14ac:dyDescent="0.4"/>
  <cols>
    <col min="2" max="2" width="44" bestFit="1" customWidth="1"/>
    <col min="3" max="3" width="14.25" bestFit="1" customWidth="1"/>
    <col min="4" max="4" width="13.875" bestFit="1" customWidth="1"/>
    <col min="5" max="5" width="17.875" bestFit="1" customWidth="1"/>
    <col min="8" max="8" width="44" bestFit="1" customWidth="1"/>
    <col min="9" max="9" width="14.25" bestFit="1" customWidth="1"/>
    <col min="10" max="10" width="13.875" bestFit="1" customWidth="1"/>
    <col min="11" max="11" width="17.875" bestFit="1" customWidth="1"/>
    <col min="13" max="13" width="36.5" bestFit="1" customWidth="1"/>
    <col min="14" max="14" width="14.25" bestFit="1" customWidth="1"/>
    <col min="15" max="15" width="13.875" bestFit="1" customWidth="1"/>
    <col min="16" max="16" width="17.875" bestFit="1" customWidth="1"/>
    <col min="17" max="17" width="12.125" bestFit="1" customWidth="1"/>
  </cols>
  <sheetData>
    <row r="1" spans="2:16" x14ac:dyDescent="0.4">
      <c r="B1" s="6" t="s">
        <v>49</v>
      </c>
      <c r="H1" s="6" t="s">
        <v>49</v>
      </c>
      <c r="M1" s="6" t="s">
        <v>62</v>
      </c>
    </row>
    <row r="2" spans="2:16" x14ac:dyDescent="0.4">
      <c r="H2" t="s">
        <v>64</v>
      </c>
      <c r="M2" t="s">
        <v>64</v>
      </c>
    </row>
    <row r="4" spans="2:16" ht="19.5" thickBot="1" x14ac:dyDescent="0.45"/>
    <row r="5" spans="2:16" ht="19.5" thickBot="1" x14ac:dyDescent="0.45">
      <c r="B5" s="9" t="s">
        <v>92</v>
      </c>
      <c r="E5" s="9" t="s">
        <v>93</v>
      </c>
      <c r="H5" s="9" t="s">
        <v>92</v>
      </c>
      <c r="K5" s="9" t="s">
        <v>93</v>
      </c>
      <c r="M5" s="9" t="s">
        <v>92</v>
      </c>
      <c r="P5" s="9" t="s">
        <v>93</v>
      </c>
    </row>
    <row r="6" spans="2:16" x14ac:dyDescent="0.4">
      <c r="B6" t="s">
        <v>15</v>
      </c>
      <c r="E6" t="s">
        <v>14</v>
      </c>
      <c r="H6" t="s">
        <v>15</v>
      </c>
      <c r="K6" t="s">
        <v>14</v>
      </c>
      <c r="M6" t="s">
        <v>15</v>
      </c>
      <c r="P6" t="s">
        <v>14</v>
      </c>
    </row>
    <row r="7" spans="2:16" x14ac:dyDescent="0.4">
      <c r="B7" t="s">
        <v>14</v>
      </c>
      <c r="E7" t="s">
        <v>55</v>
      </c>
      <c r="H7" t="s">
        <v>14</v>
      </c>
      <c r="K7" t="s">
        <v>60</v>
      </c>
      <c r="M7" t="s">
        <v>14</v>
      </c>
      <c r="P7" t="s">
        <v>77</v>
      </c>
    </row>
    <row r="8" spans="2:16" x14ac:dyDescent="0.4">
      <c r="B8" t="s">
        <v>22</v>
      </c>
      <c r="E8" t="s">
        <v>56</v>
      </c>
      <c r="H8" t="s">
        <v>22</v>
      </c>
      <c r="K8" t="s">
        <v>61</v>
      </c>
      <c r="M8" t="s">
        <v>22</v>
      </c>
      <c r="P8" t="s">
        <v>76</v>
      </c>
    </row>
    <row r="9" spans="2:16" x14ac:dyDescent="0.4">
      <c r="B9" t="s">
        <v>14</v>
      </c>
      <c r="H9" t="s">
        <v>14</v>
      </c>
      <c r="M9" t="s">
        <v>14</v>
      </c>
    </row>
    <row r="10" spans="2:16" x14ac:dyDescent="0.4">
      <c r="B10" t="s">
        <v>14</v>
      </c>
      <c r="H10" t="s">
        <v>14</v>
      </c>
      <c r="M10" t="s">
        <v>14</v>
      </c>
    </row>
    <row r="11" spans="2:16" x14ac:dyDescent="0.4">
      <c r="B11" t="s">
        <v>17</v>
      </c>
      <c r="C11" t="s">
        <v>53</v>
      </c>
      <c r="H11" t="s">
        <v>52</v>
      </c>
      <c r="I11" t="s">
        <v>53</v>
      </c>
      <c r="M11" t="s">
        <v>63</v>
      </c>
      <c r="N11">
        <v>1</v>
      </c>
    </row>
    <row r="12" spans="2:16" x14ac:dyDescent="0.4">
      <c r="B12" t="s">
        <v>14</v>
      </c>
      <c r="H12" t="s">
        <v>14</v>
      </c>
      <c r="M12" t="s">
        <v>14</v>
      </c>
    </row>
    <row r="13" spans="2:16" x14ac:dyDescent="0.4">
      <c r="B13" t="s">
        <v>4</v>
      </c>
      <c r="C13" s="2">
        <v>2712771</v>
      </c>
      <c r="D13" s="2"/>
      <c r="H13" t="s">
        <v>4</v>
      </c>
      <c r="I13" s="2">
        <v>1907.48</v>
      </c>
      <c r="J13" s="2"/>
      <c r="M13" t="s">
        <v>0</v>
      </c>
      <c r="N13" s="2">
        <v>1.4963999999999999E-5</v>
      </c>
      <c r="O13" s="2"/>
    </row>
    <row r="14" spans="2:16" x14ac:dyDescent="0.4">
      <c r="B14" t="s">
        <v>5</v>
      </c>
      <c r="C14" s="2">
        <v>2.3256079999999999E-15</v>
      </c>
      <c r="D14" s="2"/>
      <c r="H14" t="s">
        <v>5</v>
      </c>
      <c r="I14" s="2">
        <v>8.7969700000000005E-10</v>
      </c>
      <c r="J14" s="2"/>
      <c r="M14" t="s">
        <v>65</v>
      </c>
      <c r="N14" s="2">
        <v>-0.17463699999999999</v>
      </c>
      <c r="O14" s="2"/>
    </row>
    <row r="15" spans="2:16" x14ac:dyDescent="0.4">
      <c r="B15" t="s">
        <v>0</v>
      </c>
      <c r="C15" s="2">
        <v>5.8465829999999999</v>
      </c>
      <c r="D15" s="2"/>
      <c r="H15" t="s">
        <v>0</v>
      </c>
      <c r="I15" s="2">
        <v>1.4738800000000001</v>
      </c>
      <c r="J15" s="2"/>
      <c r="M15" t="s">
        <v>4</v>
      </c>
      <c r="N15" s="2">
        <v>55.901899999999998</v>
      </c>
      <c r="O15" s="2"/>
    </row>
    <row r="16" spans="2:16" x14ac:dyDescent="0.4">
      <c r="B16" t="s">
        <v>6</v>
      </c>
      <c r="C16" s="2">
        <v>-2.3256079999999999E-15</v>
      </c>
      <c r="D16" s="2"/>
      <c r="H16" t="s">
        <v>6</v>
      </c>
      <c r="I16" s="2">
        <v>1.0585199999999999E-8</v>
      </c>
      <c r="J16" s="2"/>
      <c r="M16" t="s">
        <v>66</v>
      </c>
      <c r="N16" s="2">
        <v>0</v>
      </c>
      <c r="O16" s="2"/>
    </row>
    <row r="17" spans="1:17" x14ac:dyDescent="0.4">
      <c r="B17" t="s">
        <v>7</v>
      </c>
      <c r="C17" s="2">
        <v>18.482880000000002</v>
      </c>
      <c r="D17" s="2"/>
      <c r="H17" t="s">
        <v>7</v>
      </c>
      <c r="I17" s="2">
        <v>21.4588</v>
      </c>
      <c r="J17" s="2"/>
      <c r="M17" t="s">
        <v>72</v>
      </c>
      <c r="N17">
        <v>1.05959</v>
      </c>
    </row>
    <row r="18" spans="1:17" x14ac:dyDescent="0.4">
      <c r="B18" t="s">
        <v>8</v>
      </c>
      <c r="C18" s="2">
        <v>2.363963</v>
      </c>
      <c r="D18" s="2"/>
      <c r="H18" t="s">
        <v>8</v>
      </c>
      <c r="I18" s="2">
        <v>0.31199100000000002</v>
      </c>
      <c r="J18" s="2"/>
      <c r="M18" t="s">
        <v>73</v>
      </c>
      <c r="N18" s="2">
        <v>1.6435000000000001E-7</v>
      </c>
    </row>
    <row r="19" spans="1:17" x14ac:dyDescent="0.4">
      <c r="B19" t="s">
        <v>14</v>
      </c>
      <c r="H19" t="s">
        <v>14</v>
      </c>
      <c r="M19" t="s">
        <v>74</v>
      </c>
      <c r="N19">
        <v>0</v>
      </c>
    </row>
    <row r="20" spans="1:17" x14ac:dyDescent="0.4">
      <c r="A20" t="s">
        <v>41</v>
      </c>
      <c r="B20" t="s">
        <v>23</v>
      </c>
      <c r="C20" s="2">
        <v>1567400</v>
      </c>
      <c r="G20" t="s">
        <v>29</v>
      </c>
      <c r="H20" t="s">
        <v>54</v>
      </c>
      <c r="I20" s="2">
        <v>4457.8999999999996</v>
      </c>
      <c r="M20" t="s">
        <v>75</v>
      </c>
      <c r="N20" s="2">
        <v>0</v>
      </c>
    </row>
    <row r="21" spans="1:17" x14ac:dyDescent="0.4">
      <c r="A21" t="s">
        <v>42</v>
      </c>
      <c r="B21" t="s">
        <v>24</v>
      </c>
      <c r="C21" s="2">
        <v>237.48</v>
      </c>
      <c r="G21" t="s">
        <v>30</v>
      </c>
      <c r="H21" t="s">
        <v>24</v>
      </c>
      <c r="I21" s="2">
        <v>4536.7</v>
      </c>
      <c r="M21" t="s">
        <v>14</v>
      </c>
    </row>
    <row r="22" spans="1:17" x14ac:dyDescent="0.4">
      <c r="B22" t="s">
        <v>14</v>
      </c>
      <c r="H22" t="s">
        <v>50</v>
      </c>
      <c r="M22" t="s">
        <v>26</v>
      </c>
      <c r="N22" s="2">
        <v>552.96199999999999</v>
      </c>
      <c r="O22" s="2">
        <v>5257.27</v>
      </c>
    </row>
    <row r="23" spans="1:17" x14ac:dyDescent="0.4">
      <c r="B23" t="s">
        <v>26</v>
      </c>
      <c r="C23" s="2">
        <v>1048761000000000</v>
      </c>
      <c r="D23" s="2">
        <v>86.165319999999994</v>
      </c>
      <c r="H23" t="s">
        <v>26</v>
      </c>
      <c r="I23" s="2">
        <v>266.505</v>
      </c>
      <c r="J23" s="2">
        <v>2.3705699999999998</v>
      </c>
      <c r="M23" t="s">
        <v>71</v>
      </c>
    </row>
    <row r="24" spans="1:17" x14ac:dyDescent="0.4">
      <c r="B24" t="s">
        <v>14</v>
      </c>
      <c r="H24" t="s">
        <v>14</v>
      </c>
      <c r="M24" t="s">
        <v>67</v>
      </c>
      <c r="N24" s="2">
        <v>27.776</v>
      </c>
      <c r="O24" s="2">
        <v>-3.2313999999999998</v>
      </c>
      <c r="P24" s="2">
        <v>56.274000000000001</v>
      </c>
      <c r="Q24" s="2">
        <v>-0.11509999999999999</v>
      </c>
    </row>
    <row r="25" spans="1:17" x14ac:dyDescent="0.4">
      <c r="A25" t="s">
        <v>32</v>
      </c>
      <c r="B25" t="s">
        <v>33</v>
      </c>
      <c r="C25" s="2">
        <v>1364900</v>
      </c>
      <c r="D25" s="2">
        <v>3.6862669999999998E-7</v>
      </c>
      <c r="G25" t="s">
        <v>32</v>
      </c>
      <c r="H25" t="s">
        <v>33</v>
      </c>
      <c r="I25" s="2">
        <v>4420</v>
      </c>
      <c r="J25" s="2">
        <v>5.2425200000000001E-4</v>
      </c>
      <c r="M25" t="s">
        <v>69</v>
      </c>
      <c r="N25" s="2">
        <v>108840</v>
      </c>
    </row>
    <row r="26" spans="1:17" x14ac:dyDescent="0.4">
      <c r="A26" t="s">
        <v>35</v>
      </c>
      <c r="B26" t="s">
        <v>36</v>
      </c>
      <c r="C26" s="2">
        <v>191.4</v>
      </c>
      <c r="D26" s="2">
        <v>35589180000</v>
      </c>
      <c r="G26" t="s">
        <v>35</v>
      </c>
      <c r="H26" t="s">
        <v>36</v>
      </c>
      <c r="I26" s="2">
        <v>4600</v>
      </c>
      <c r="J26" s="2">
        <v>7775.32</v>
      </c>
      <c r="M26" t="str">
        <f>IF(N11 &lt; 3, "#JMP(M29)", "#")</f>
        <v>#JMP(M29)</v>
      </c>
    </row>
    <row r="27" spans="1:17" x14ac:dyDescent="0.4">
      <c r="A27" t="s">
        <v>43</v>
      </c>
      <c r="B27" t="s">
        <v>39</v>
      </c>
      <c r="C27" s="2">
        <v>1605400</v>
      </c>
      <c r="D27" s="2">
        <v>1193577</v>
      </c>
      <c r="G27" t="s">
        <v>43</v>
      </c>
      <c r="H27" t="s">
        <v>39</v>
      </c>
      <c r="I27" s="2">
        <v>4375</v>
      </c>
      <c r="J27" s="2">
        <v>1739.06</v>
      </c>
      <c r="M27" t="s">
        <v>68</v>
      </c>
      <c r="N27" s="2"/>
      <c r="O27" s="2"/>
      <c r="P27" s="2"/>
      <c r="Q27" s="2"/>
    </row>
    <row r="28" spans="1:17" x14ac:dyDescent="0.4">
      <c r="A28" t="s">
        <v>44</v>
      </c>
      <c r="B28" t="s">
        <v>40</v>
      </c>
      <c r="C28" s="2">
        <v>225.12</v>
      </c>
      <c r="D28" s="2">
        <v>99160230000</v>
      </c>
      <c r="G28" t="s">
        <v>44</v>
      </c>
      <c r="H28" t="s">
        <v>40</v>
      </c>
      <c r="I28" s="2">
        <v>4600</v>
      </c>
      <c r="J28" s="2">
        <v>9118.65</v>
      </c>
      <c r="M28" t="s">
        <v>70</v>
      </c>
      <c r="N28" s="2"/>
      <c r="O28" s="2"/>
    </row>
    <row r="29" spans="1:17" x14ac:dyDescent="0.4">
      <c r="A29" t="s">
        <v>45</v>
      </c>
      <c r="B29" t="s">
        <v>46</v>
      </c>
      <c r="C29" s="2">
        <v>1605400</v>
      </c>
      <c r="D29" s="2">
        <v>8.0429290000000005E-7</v>
      </c>
      <c r="G29" t="s">
        <v>45</v>
      </c>
      <c r="H29" t="s">
        <v>46</v>
      </c>
      <c r="I29" s="2">
        <v>4015</v>
      </c>
      <c r="J29" s="2">
        <v>4.7349700000000002E-4</v>
      </c>
      <c r="M29" t="s">
        <v>71</v>
      </c>
    </row>
    <row r="30" spans="1:17" x14ac:dyDescent="0.4">
      <c r="A30" t="s">
        <v>47</v>
      </c>
      <c r="B30" t="s">
        <v>48</v>
      </c>
      <c r="C30" s="2">
        <v>2612400</v>
      </c>
      <c r="D30" s="2">
        <v>-5.4103279999999996E-7</v>
      </c>
      <c r="G30" t="s">
        <v>47</v>
      </c>
      <c r="H30" t="s">
        <v>48</v>
      </c>
      <c r="I30" s="2">
        <v>4510</v>
      </c>
      <c r="J30" s="2">
        <v>-6.2753499999999995E-5</v>
      </c>
    </row>
    <row r="31" spans="1:17" x14ac:dyDescent="0.4">
      <c r="N31" s="2"/>
      <c r="O31" s="2"/>
    </row>
    <row r="36" spans="9:15" x14ac:dyDescent="0.4">
      <c r="O36" s="2"/>
    </row>
    <row r="37" spans="9:15" x14ac:dyDescent="0.4">
      <c r="I37" s="2"/>
      <c r="N37" s="2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DATA(A-E)</vt:lpstr>
      <vt:lpstr>DATA(1-4)</vt:lpstr>
      <vt:lpstr>SEQ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2015-06-05T18:17:20Z</dcterms:created>
  <dcterms:modified xsi:type="dcterms:W3CDTF">2023-11-21T04:41:06Z</dcterms:modified>
</cp:coreProperties>
</file>